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35" windowWidth="11340" windowHeight="5520"/>
  </bookViews>
  <sheets>
    <sheet name="Πίνακας 13" sheetId="5" r:id="rId1"/>
  </sheets>
  <definedNames>
    <definedName name="_xlnm.Print_Area" localSheetId="0">'Πίνακας 13'!$A$1:$Z$18</definedName>
  </definedNames>
  <calcPr calcId="125725"/>
</workbook>
</file>

<file path=xl/calcChain.xml><?xml version="1.0" encoding="utf-8"?>
<calcChain xmlns="http://schemas.openxmlformats.org/spreadsheetml/2006/main">
  <c r="X6" i="5"/>
  <c r="X7"/>
  <c r="X8"/>
  <c r="X9"/>
  <c r="X10"/>
  <c r="X11"/>
  <c r="X12"/>
  <c r="X13"/>
  <c r="X14"/>
  <c r="X15"/>
  <c r="X16"/>
  <c r="S17"/>
  <c r="O17"/>
  <c r="K17"/>
  <c r="G17"/>
  <c r="C17"/>
  <c r="T17"/>
  <c r="P17"/>
  <c r="H17"/>
  <c r="L17"/>
  <c r="D17"/>
  <c r="W6"/>
  <c r="U16"/>
  <c r="U15"/>
  <c r="U14"/>
  <c r="U13"/>
  <c r="U12"/>
  <c r="U11"/>
  <c r="U10"/>
  <c r="U9"/>
  <c r="U8"/>
  <c r="U7"/>
  <c r="U6"/>
  <c r="Q16"/>
  <c r="Q15"/>
  <c r="Q14"/>
  <c r="Q13"/>
  <c r="Q12"/>
  <c r="Q11"/>
  <c r="Q10"/>
  <c r="Q9"/>
  <c r="Q8"/>
  <c r="Q7"/>
  <c r="Q6"/>
  <c r="M16"/>
  <c r="M15"/>
  <c r="M14"/>
  <c r="M13"/>
  <c r="M12"/>
  <c r="M11"/>
  <c r="M10"/>
  <c r="M9"/>
  <c r="M8"/>
  <c r="M7"/>
  <c r="M6"/>
  <c r="N6" s="1"/>
  <c r="I16"/>
  <c r="J16" s="1"/>
  <c r="I15"/>
  <c r="I14"/>
  <c r="I13"/>
  <c r="I12"/>
  <c r="I11"/>
  <c r="I10"/>
  <c r="I9"/>
  <c r="I8"/>
  <c r="I7"/>
  <c r="I6"/>
  <c r="V16"/>
  <c r="V15"/>
  <c r="V14"/>
  <c r="V13"/>
  <c r="V12"/>
  <c r="V11"/>
  <c r="V10"/>
  <c r="V9"/>
  <c r="V8"/>
  <c r="V7"/>
  <c r="V6"/>
  <c r="R16"/>
  <c r="R15"/>
  <c r="R14"/>
  <c r="R13"/>
  <c r="R12"/>
  <c r="R11"/>
  <c r="R10"/>
  <c r="R9"/>
  <c r="R8"/>
  <c r="R7"/>
  <c r="R6"/>
  <c r="N16"/>
  <c r="N15"/>
  <c r="N14"/>
  <c r="N13"/>
  <c r="N12"/>
  <c r="N11"/>
  <c r="N10"/>
  <c r="N9"/>
  <c r="N8"/>
  <c r="N7"/>
  <c r="J15"/>
  <c r="J14"/>
  <c r="J13"/>
  <c r="J12"/>
  <c r="J11"/>
  <c r="J10"/>
  <c r="J9"/>
  <c r="J8"/>
  <c r="J7"/>
  <c r="J6"/>
  <c r="E7"/>
  <c r="F7" s="1"/>
  <c r="E8"/>
  <c r="E9"/>
  <c r="F9" s="1"/>
  <c r="E10"/>
  <c r="F10" s="1"/>
  <c r="E11"/>
  <c r="F11" s="1"/>
  <c r="E12"/>
  <c r="F12" s="1"/>
  <c r="E13"/>
  <c r="E14"/>
  <c r="F14" s="1"/>
  <c r="E15"/>
  <c r="F15" s="1"/>
  <c r="E16"/>
  <c r="F16" s="1"/>
  <c r="E6"/>
  <c r="F6" s="1"/>
  <c r="F8"/>
  <c r="F13"/>
  <c r="U17"/>
  <c r="V17" s="1"/>
  <c r="M17"/>
  <c r="N17" s="1"/>
  <c r="I17"/>
  <c r="J17" s="1"/>
  <c r="E17"/>
  <c r="F17" s="1"/>
  <c r="W16"/>
  <c r="W15"/>
  <c r="W14"/>
  <c r="W13"/>
  <c r="W12"/>
  <c r="W11"/>
  <c r="W10"/>
  <c r="W9"/>
  <c r="W8"/>
  <c r="W7"/>
  <c r="X17" l="1"/>
  <c r="Q17"/>
  <c r="R17" s="1"/>
  <c r="Y8"/>
  <c r="Z8" s="1"/>
  <c r="Y10"/>
  <c r="Z10" s="1"/>
  <c r="Y12"/>
  <c r="Z12" s="1"/>
  <c r="Y14"/>
  <c r="Z14" s="1"/>
  <c r="Y16"/>
  <c r="Z16" s="1"/>
  <c r="Y7"/>
  <c r="Z7" s="1"/>
  <c r="Y9"/>
  <c r="Z9" s="1"/>
  <c r="Y11"/>
  <c r="Z11" s="1"/>
  <c r="Y13"/>
  <c r="Z13" s="1"/>
  <c r="Y15"/>
  <c r="Z15" s="1"/>
  <c r="Y6"/>
  <c r="Z6" s="1"/>
  <c r="W17"/>
  <c r="Y17" l="1"/>
  <c r="Z17" s="1"/>
</calcChain>
</file>

<file path=xl/sharedStrings.xml><?xml version="1.0" encoding="utf-8"?>
<sst xmlns="http://schemas.openxmlformats.org/spreadsheetml/2006/main" count="53" uniqueCount="28">
  <si>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</si>
  <si>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</si>
  <si>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</si>
  <si>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</si>
  <si>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</si>
  <si>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</si>
  <si>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</si>
  <si>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</si>
  <si>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</si>
  <si>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</si>
  <si>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</si>
  <si>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</si>
  <si>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</si>
  <si>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</si>
  <si>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</si>
  <si>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</si>
  <si>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</si>
  <si>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</si>
  <si>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X</t>
  </si>
  <si>
    <t xml:space="preserve">     Λάρνακα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</si>
  <si>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</si>
  <si>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</si>
  <si>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</si>
  <si>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</si>
  <si>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</si>
  <si>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Φεβ΄14</t>
  </si>
  <si>
    <t>Μαρ΄14</t>
  </si>
  <si>
    <t>ΠΙΝΑΚΑΣ 13 : Εγγεγραμμένη Ανεργία κατά Επαγγελματική Κατηγορία και κατά Επαρχία κατά τον Μάρτιο και Απρίλιο  2014</t>
  </si>
</sst>
</file>

<file path=xl/styles.xml><?xml version="1.0" encoding="utf-8"?>
<styleSheet xmlns="http://schemas.openxmlformats.org/spreadsheetml/2006/main">
  <fonts count="10">
    <font>
      <sz val="10"/>
      <name val="Arial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 Greek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0"/>
      <color indexed="17"/>
      <name val="Arial"/>
      <family val="2"/>
      <charset val="16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0"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3" fontId="2" fillId="0" borderId="1" xfId="0" applyNumberFormat="1" applyFont="1" applyFill="1" applyBorder="1"/>
    <xf numFmtId="0" fontId="4" fillId="0" borderId="0" xfId="0" applyFont="1"/>
    <xf numFmtId="0" fontId="2" fillId="0" borderId="0" xfId="0" applyFont="1"/>
    <xf numFmtId="0" fontId="7" fillId="0" borderId="0" xfId="0" applyFont="1"/>
    <xf numFmtId="0" fontId="4" fillId="0" borderId="0" xfId="0" applyFont="1" applyFill="1"/>
    <xf numFmtId="0" fontId="8" fillId="0" borderId="0" xfId="0" applyFont="1"/>
    <xf numFmtId="46" fontId="0" fillId="0" borderId="0" xfId="0" applyNumberFormat="1"/>
    <xf numFmtId="0" fontId="0" fillId="0" borderId="1" xfId="0" applyBorder="1"/>
    <xf numFmtId="0" fontId="3" fillId="0" borderId="0" xfId="0" applyFont="1" applyAlignment="1"/>
    <xf numFmtId="0" fontId="3" fillId="0" borderId="0" xfId="0" applyFont="1" applyFill="1" applyAlignment="1"/>
    <xf numFmtId="0" fontId="5" fillId="0" borderId="0" xfId="0" applyFont="1" applyFill="1" applyBorder="1"/>
    <xf numFmtId="0" fontId="4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9" fontId="2" fillId="0" borderId="1" xfId="0" applyNumberFormat="1" applyFont="1" applyFill="1" applyBorder="1"/>
    <xf numFmtId="3" fontId="4" fillId="0" borderId="1" xfId="0" applyNumberFormat="1" applyFont="1" applyFill="1" applyBorder="1"/>
    <xf numFmtId="0" fontId="1" fillId="0" borderId="1" xfId="0" applyFont="1" applyFill="1" applyBorder="1"/>
    <xf numFmtId="0" fontId="0" fillId="0" borderId="1" xfId="0" applyNumberForma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</cellXfs>
  <cellStyles count="9">
    <cellStyle name="Normal" xfId="0" builtinId="0"/>
    <cellStyle name="Normal 13" xfId="1"/>
    <cellStyle name="Normal 14" xfId="2"/>
    <cellStyle name="Normal 16" xfId="3"/>
    <cellStyle name="Normal 2 2" xfId="4"/>
    <cellStyle name="Normal 3 2" xfId="5"/>
    <cellStyle name="Normal 5" xfId="6"/>
    <cellStyle name="Normal 6" xfId="7"/>
    <cellStyle name="Normal 7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topLeftCell="K1" zoomScale="90" zoomScaleNormal="90" workbookViewId="0">
      <selection activeCell="R21" sqref="R21"/>
    </sheetView>
  </sheetViews>
  <sheetFormatPr defaultRowHeight="12.75"/>
  <cols>
    <col min="1" max="1" width="2.7109375" customWidth="1"/>
    <col min="2" max="2" width="22.7109375" customWidth="1"/>
    <col min="3" max="3" width="7.42578125" customWidth="1"/>
    <col min="4" max="4" width="7.28515625" customWidth="1"/>
    <col min="5" max="6" width="5.7109375" style="1" customWidth="1"/>
    <col min="7" max="7" width="7" customWidth="1"/>
    <col min="8" max="8" width="7.5703125" customWidth="1"/>
    <col min="9" max="11" width="6" style="1" customWidth="1"/>
    <col min="12" max="12" width="6.5703125" style="1" customWidth="1"/>
    <col min="13" max="13" width="5.42578125" style="1" customWidth="1"/>
    <col min="14" max="14" width="8" style="1" customWidth="1"/>
    <col min="15" max="15" width="7.140625" customWidth="1"/>
    <col min="16" max="16" width="7.85546875" customWidth="1"/>
    <col min="17" max="17" width="6.140625" style="1" customWidth="1"/>
    <col min="18" max="18" width="7" style="1" customWidth="1"/>
    <col min="19" max="19" width="5.7109375" customWidth="1"/>
    <col min="20" max="20" width="6.42578125" customWidth="1"/>
    <col min="21" max="21" width="5.42578125" customWidth="1"/>
    <col min="22" max="22" width="5.5703125" customWidth="1"/>
    <col min="23" max="24" width="7.85546875" customWidth="1"/>
    <col min="25" max="25" width="6.42578125" customWidth="1"/>
    <col min="26" max="26" width="6.85546875" customWidth="1"/>
  </cols>
  <sheetData>
    <row r="1" spans="1:26">
      <c r="A1" s="13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5"/>
      <c r="Z1" s="5"/>
    </row>
    <row r="2" spans="1:26" s="2" customFormat="1" ht="16.5" customHeight="1">
      <c r="A2" s="8"/>
      <c r="B2" s="8"/>
      <c r="C2" s="8"/>
      <c r="D2" s="8"/>
      <c r="E2" s="3"/>
      <c r="F2" s="3"/>
      <c r="G2" s="8"/>
      <c r="H2" s="8"/>
      <c r="I2" s="3"/>
      <c r="J2" s="3"/>
      <c r="K2" s="3"/>
      <c r="L2" s="3"/>
      <c r="M2" s="3"/>
      <c r="N2" s="3"/>
      <c r="O2" s="8"/>
      <c r="P2" s="8"/>
      <c r="Q2" s="3"/>
      <c r="R2" s="3"/>
      <c r="S2" s="8"/>
      <c r="T2" s="8"/>
      <c r="U2" s="8"/>
      <c r="V2" s="8"/>
      <c r="W2" s="8"/>
      <c r="X2" s="8"/>
      <c r="Y2" s="8"/>
      <c r="Z2" s="8"/>
    </row>
    <row r="3" spans="1:26" s="3" customFormat="1">
      <c r="A3" s="16"/>
      <c r="B3" s="16" t="s">
        <v>23</v>
      </c>
      <c r="C3" s="28" t="s">
        <v>4</v>
      </c>
      <c r="D3" s="28"/>
      <c r="E3" s="28"/>
      <c r="F3" s="28"/>
      <c r="G3" s="29" t="s">
        <v>19</v>
      </c>
      <c r="H3" s="29"/>
      <c r="I3" s="29"/>
      <c r="J3" s="29"/>
      <c r="K3" s="29" t="s">
        <v>20</v>
      </c>
      <c r="L3" s="29"/>
      <c r="M3" s="29"/>
      <c r="N3" s="29"/>
      <c r="O3" s="28" t="s">
        <v>2</v>
      </c>
      <c r="P3" s="28"/>
      <c r="Q3" s="28"/>
      <c r="R3" s="28"/>
      <c r="S3" s="28" t="s">
        <v>5</v>
      </c>
      <c r="T3" s="28"/>
      <c r="U3" s="28"/>
      <c r="V3" s="28"/>
      <c r="W3" s="28" t="s">
        <v>3</v>
      </c>
      <c r="X3" s="28"/>
      <c r="Y3" s="28"/>
      <c r="Z3" s="28"/>
    </row>
    <row r="4" spans="1:26" s="2" customFormat="1">
      <c r="A4" s="17"/>
      <c r="B4" s="16" t="s">
        <v>24</v>
      </c>
      <c r="C4" s="16" t="s">
        <v>26</v>
      </c>
      <c r="D4" s="16" t="s">
        <v>26</v>
      </c>
      <c r="E4" s="29" t="s">
        <v>1</v>
      </c>
      <c r="F4" s="29"/>
      <c r="G4" s="16" t="s">
        <v>26</v>
      </c>
      <c r="H4" s="16" t="s">
        <v>26</v>
      </c>
      <c r="I4" s="29" t="s">
        <v>1</v>
      </c>
      <c r="J4" s="29"/>
      <c r="K4" s="16" t="s">
        <v>26</v>
      </c>
      <c r="L4" s="16" t="s">
        <v>26</v>
      </c>
      <c r="M4" s="29" t="s">
        <v>1</v>
      </c>
      <c r="N4" s="29"/>
      <c r="O4" s="16" t="s">
        <v>26</v>
      </c>
      <c r="P4" s="16" t="s">
        <v>26</v>
      </c>
      <c r="Q4" s="29" t="s">
        <v>1</v>
      </c>
      <c r="R4" s="29"/>
      <c r="S4" s="16" t="s">
        <v>26</v>
      </c>
      <c r="T4" s="16" t="s">
        <v>26</v>
      </c>
      <c r="U4" s="29" t="s">
        <v>1</v>
      </c>
      <c r="V4" s="29"/>
      <c r="W4" s="16" t="s">
        <v>25</v>
      </c>
      <c r="X4" s="16" t="s">
        <v>26</v>
      </c>
      <c r="Y4" s="29" t="s">
        <v>1</v>
      </c>
      <c r="Z4" s="29"/>
    </row>
    <row r="5" spans="1:26" s="2" customFormat="1">
      <c r="A5" s="17"/>
      <c r="B5" s="17"/>
      <c r="C5" s="18"/>
      <c r="D5" s="18"/>
      <c r="E5" s="27" t="s">
        <v>22</v>
      </c>
      <c r="F5" s="27" t="s">
        <v>15</v>
      </c>
      <c r="G5" s="18"/>
      <c r="H5" s="18"/>
      <c r="I5" s="27" t="s">
        <v>22</v>
      </c>
      <c r="J5" s="27" t="s">
        <v>15</v>
      </c>
      <c r="K5" s="18"/>
      <c r="L5" s="18"/>
      <c r="M5" s="27" t="s">
        <v>22</v>
      </c>
      <c r="N5" s="27" t="s">
        <v>15</v>
      </c>
      <c r="O5" s="17"/>
      <c r="P5" s="17"/>
      <c r="Q5" s="27" t="s">
        <v>22</v>
      </c>
      <c r="R5" s="27" t="s">
        <v>15</v>
      </c>
      <c r="S5" s="18"/>
      <c r="T5" s="18"/>
      <c r="U5" s="27" t="s">
        <v>22</v>
      </c>
      <c r="V5" s="20" t="s">
        <v>15</v>
      </c>
      <c r="W5" s="18"/>
      <c r="X5" s="18"/>
      <c r="Y5" s="19" t="s">
        <v>22</v>
      </c>
      <c r="Z5" s="21" t="s">
        <v>15</v>
      </c>
    </row>
    <row r="6" spans="1:26" s="2" customFormat="1" ht="22.5" customHeight="1">
      <c r="A6" s="19">
        <v>1</v>
      </c>
      <c r="B6" s="22" t="s">
        <v>6</v>
      </c>
      <c r="C6" s="26">
        <v>767</v>
      </c>
      <c r="D6" s="26">
        <v>714</v>
      </c>
      <c r="E6" s="15">
        <f>D6-C6</f>
        <v>-53</v>
      </c>
      <c r="F6" s="23">
        <f>E6/C6</f>
        <v>-6.9100391134289438E-2</v>
      </c>
      <c r="G6" s="26">
        <v>156</v>
      </c>
      <c r="H6" s="26">
        <v>145</v>
      </c>
      <c r="I6" s="15">
        <f>H6-G6</f>
        <v>-11</v>
      </c>
      <c r="J6" s="23">
        <f>I6/G6</f>
        <v>-7.0512820512820512E-2</v>
      </c>
      <c r="K6" s="26">
        <v>46</v>
      </c>
      <c r="L6" s="26">
        <v>33</v>
      </c>
      <c r="M6" s="15">
        <f>L6-K6</f>
        <v>-13</v>
      </c>
      <c r="N6" s="23">
        <f>M6/K6</f>
        <v>-0.28260869565217389</v>
      </c>
      <c r="O6" s="26">
        <v>287</v>
      </c>
      <c r="P6" s="26">
        <v>286</v>
      </c>
      <c r="Q6" s="15">
        <f>P6-O6</f>
        <v>-1</v>
      </c>
      <c r="R6" s="23">
        <f>Q6/O6</f>
        <v>-3.4843205574912892E-3</v>
      </c>
      <c r="S6" s="26">
        <v>114</v>
      </c>
      <c r="T6" s="26">
        <v>96</v>
      </c>
      <c r="U6" s="15">
        <f>T6-S6</f>
        <v>-18</v>
      </c>
      <c r="V6" s="23">
        <f>U6/S6</f>
        <v>-0.15789473684210525</v>
      </c>
      <c r="W6" s="24">
        <f>SUM(S6,O6,K6,G6,C6)</f>
        <v>1370</v>
      </c>
      <c r="X6" s="24">
        <f>SUM(D6,H6,L6,P6,T6)</f>
        <v>1274</v>
      </c>
      <c r="Y6" s="15">
        <f>X6-W6</f>
        <v>-96</v>
      </c>
      <c r="Z6" s="23">
        <f>Y6/W6</f>
        <v>-7.0072992700729933E-2</v>
      </c>
    </row>
    <row r="7" spans="1:26" s="2" customFormat="1" ht="22.5" customHeight="1">
      <c r="A7" s="19">
        <v>2</v>
      </c>
      <c r="B7" s="25" t="s">
        <v>7</v>
      </c>
      <c r="C7" s="26">
        <v>1358</v>
      </c>
      <c r="D7" s="26">
        <v>1349</v>
      </c>
      <c r="E7" s="15">
        <f t="shared" ref="E7:E17" si="0">D7-C7</f>
        <v>-9</v>
      </c>
      <c r="F7" s="23">
        <f t="shared" ref="F7:F17" si="1">E7/C7</f>
        <v>-6.6273932253313695E-3</v>
      </c>
      <c r="G7" s="26">
        <v>408</v>
      </c>
      <c r="H7" s="26">
        <v>404</v>
      </c>
      <c r="I7" s="15">
        <f t="shared" ref="I7:I17" si="2">H7-G7</f>
        <v>-4</v>
      </c>
      <c r="J7" s="23">
        <f t="shared" ref="J7:J17" si="3">I7/G7</f>
        <v>-9.8039215686274508E-3</v>
      </c>
      <c r="K7" s="26">
        <v>87</v>
      </c>
      <c r="L7" s="26">
        <v>74</v>
      </c>
      <c r="M7" s="15">
        <f t="shared" ref="M7:M17" si="4">L7-K7</f>
        <v>-13</v>
      </c>
      <c r="N7" s="23">
        <f t="shared" ref="N7:N17" si="5">M7/K7</f>
        <v>-0.14942528735632185</v>
      </c>
      <c r="O7" s="26">
        <v>860</v>
      </c>
      <c r="P7" s="26">
        <v>856</v>
      </c>
      <c r="Q7" s="15">
        <f t="shared" ref="Q7:Q17" si="6">P7-O7</f>
        <v>-4</v>
      </c>
      <c r="R7" s="23">
        <f t="shared" ref="R7:R17" si="7">Q7/O7</f>
        <v>-4.6511627906976744E-3</v>
      </c>
      <c r="S7" s="26">
        <v>278</v>
      </c>
      <c r="T7" s="26">
        <v>265</v>
      </c>
      <c r="U7" s="15">
        <f t="shared" ref="U7:U17" si="8">T7-S7</f>
        <v>-13</v>
      </c>
      <c r="V7" s="23">
        <f t="shared" ref="V7:V17" si="9">U7/S7</f>
        <v>-4.6762589928057555E-2</v>
      </c>
      <c r="W7" s="24">
        <f t="shared" ref="W7:W16" si="10">C7+G7+K7+O7+S7</f>
        <v>2991</v>
      </c>
      <c r="X7" s="24">
        <f>SUM(T7,P7,L7,H7,D7)</f>
        <v>2948</v>
      </c>
      <c r="Y7" s="15">
        <f t="shared" ref="Y7:Y17" si="11">X7-W7</f>
        <v>-43</v>
      </c>
      <c r="Z7" s="23">
        <f t="shared" ref="Z7:Z17" si="12">Y7/W7</f>
        <v>-1.4376462721497826E-2</v>
      </c>
    </row>
    <row r="8" spans="1:26" s="2" customFormat="1" ht="22.5" customHeight="1">
      <c r="A8" s="19">
        <v>3</v>
      </c>
      <c r="B8" s="25" t="s">
        <v>8</v>
      </c>
      <c r="C8" s="26">
        <v>1759</v>
      </c>
      <c r="D8" s="26">
        <v>1704</v>
      </c>
      <c r="E8" s="15">
        <f t="shared" si="0"/>
        <v>-55</v>
      </c>
      <c r="F8" s="23">
        <f t="shared" si="1"/>
        <v>-3.1267765776009093E-2</v>
      </c>
      <c r="G8" s="26">
        <v>675</v>
      </c>
      <c r="H8" s="26">
        <v>623</v>
      </c>
      <c r="I8" s="15">
        <f t="shared" si="2"/>
        <v>-52</v>
      </c>
      <c r="J8" s="23">
        <f t="shared" si="3"/>
        <v>-7.7037037037037043E-2</v>
      </c>
      <c r="K8" s="26">
        <v>159</v>
      </c>
      <c r="L8" s="26">
        <v>107</v>
      </c>
      <c r="M8" s="15">
        <f t="shared" si="4"/>
        <v>-52</v>
      </c>
      <c r="N8" s="23">
        <f t="shared" si="5"/>
        <v>-0.32704402515723269</v>
      </c>
      <c r="O8" s="26">
        <v>992</v>
      </c>
      <c r="P8" s="26">
        <v>925</v>
      </c>
      <c r="Q8" s="15">
        <f t="shared" si="6"/>
        <v>-67</v>
      </c>
      <c r="R8" s="23">
        <f t="shared" si="7"/>
        <v>-6.7540322580645157E-2</v>
      </c>
      <c r="S8" s="26">
        <v>205</v>
      </c>
      <c r="T8" s="26">
        <v>179</v>
      </c>
      <c r="U8" s="15">
        <f t="shared" si="8"/>
        <v>-26</v>
      </c>
      <c r="V8" s="23">
        <f t="shared" si="9"/>
        <v>-0.12682926829268293</v>
      </c>
      <c r="W8" s="24">
        <f t="shared" si="10"/>
        <v>3790</v>
      </c>
      <c r="X8" s="24">
        <f t="shared" ref="X8:X16" si="13">SUM(T8,P8,L8,H8,D8)</f>
        <v>3538</v>
      </c>
      <c r="Y8" s="15">
        <f t="shared" si="11"/>
        <v>-252</v>
      </c>
      <c r="Z8" s="23">
        <f t="shared" si="12"/>
        <v>-6.6490765171503957E-2</v>
      </c>
    </row>
    <row r="9" spans="1:26" s="2" customFormat="1" ht="22.5" customHeight="1">
      <c r="A9" s="19">
        <v>4</v>
      </c>
      <c r="B9" s="22" t="s">
        <v>17</v>
      </c>
      <c r="C9" s="26">
        <v>3343</v>
      </c>
      <c r="D9" s="26">
        <v>3179</v>
      </c>
      <c r="E9" s="15">
        <f t="shared" si="0"/>
        <v>-164</v>
      </c>
      <c r="F9" s="23">
        <f t="shared" si="1"/>
        <v>-4.9057732575530963E-2</v>
      </c>
      <c r="G9" s="26">
        <v>1688</v>
      </c>
      <c r="H9" s="26">
        <v>1509</v>
      </c>
      <c r="I9" s="15">
        <f t="shared" si="2"/>
        <v>-179</v>
      </c>
      <c r="J9" s="23">
        <f t="shared" si="3"/>
        <v>-0.10604265402843602</v>
      </c>
      <c r="K9" s="26">
        <v>742</v>
      </c>
      <c r="L9" s="26">
        <v>495</v>
      </c>
      <c r="M9" s="15">
        <f t="shared" si="4"/>
        <v>-247</v>
      </c>
      <c r="N9" s="23">
        <f t="shared" si="5"/>
        <v>-0.3328840970350404</v>
      </c>
      <c r="O9" s="26">
        <v>2297</v>
      </c>
      <c r="P9" s="26">
        <v>2148</v>
      </c>
      <c r="Q9" s="15">
        <f t="shared" si="6"/>
        <v>-149</v>
      </c>
      <c r="R9" s="23">
        <f t="shared" si="7"/>
        <v>-6.4867218110579022E-2</v>
      </c>
      <c r="S9" s="26">
        <v>1044</v>
      </c>
      <c r="T9" s="26">
        <v>933</v>
      </c>
      <c r="U9" s="15">
        <f t="shared" si="8"/>
        <v>-111</v>
      </c>
      <c r="V9" s="23">
        <f t="shared" si="9"/>
        <v>-0.10632183908045977</v>
      </c>
      <c r="W9" s="24">
        <f t="shared" si="10"/>
        <v>9114</v>
      </c>
      <c r="X9" s="24">
        <f t="shared" si="13"/>
        <v>8264</v>
      </c>
      <c r="Y9" s="15">
        <f t="shared" si="11"/>
        <v>-850</v>
      </c>
      <c r="Z9" s="23">
        <f t="shared" si="12"/>
        <v>-9.3263111696291423E-2</v>
      </c>
    </row>
    <row r="10" spans="1:26" s="2" customFormat="1" ht="22.5" customHeight="1">
      <c r="A10" s="19">
        <v>5</v>
      </c>
      <c r="B10" s="22" t="s">
        <v>9</v>
      </c>
      <c r="C10" s="26">
        <v>2162</v>
      </c>
      <c r="D10" s="26">
        <v>2066</v>
      </c>
      <c r="E10" s="15">
        <f t="shared" si="0"/>
        <v>-96</v>
      </c>
      <c r="F10" s="23">
        <f t="shared" si="1"/>
        <v>-4.4403330249768731E-2</v>
      </c>
      <c r="G10" s="26">
        <v>1830</v>
      </c>
      <c r="H10" s="26">
        <v>1490</v>
      </c>
      <c r="I10" s="15">
        <f t="shared" si="2"/>
        <v>-340</v>
      </c>
      <c r="J10" s="23">
        <f t="shared" si="3"/>
        <v>-0.18579234972677597</v>
      </c>
      <c r="K10" s="26">
        <v>2085</v>
      </c>
      <c r="L10" s="26">
        <v>1003</v>
      </c>
      <c r="M10" s="15">
        <f t="shared" si="4"/>
        <v>-1082</v>
      </c>
      <c r="N10" s="23">
        <f t="shared" si="5"/>
        <v>-0.51894484412470021</v>
      </c>
      <c r="O10" s="26">
        <v>2328</v>
      </c>
      <c r="P10" s="26">
        <v>2139</v>
      </c>
      <c r="Q10" s="15">
        <f t="shared" si="6"/>
        <v>-189</v>
      </c>
      <c r="R10" s="23">
        <f t="shared" si="7"/>
        <v>-8.1185567010309281E-2</v>
      </c>
      <c r="S10" s="26">
        <v>1679</v>
      </c>
      <c r="T10" s="26">
        <v>1330</v>
      </c>
      <c r="U10" s="15">
        <f t="shared" si="8"/>
        <v>-349</v>
      </c>
      <c r="V10" s="23">
        <f t="shared" si="9"/>
        <v>-0.20786182251340082</v>
      </c>
      <c r="W10" s="24">
        <f t="shared" si="10"/>
        <v>10084</v>
      </c>
      <c r="X10" s="24">
        <f t="shared" si="13"/>
        <v>8028</v>
      </c>
      <c r="Y10" s="15">
        <f t="shared" si="11"/>
        <v>-2056</v>
      </c>
      <c r="Z10" s="23">
        <f t="shared" si="12"/>
        <v>-0.20388734629115429</v>
      </c>
    </row>
    <row r="11" spans="1:26" s="2" customFormat="1" ht="22.5" customHeight="1">
      <c r="A11" s="19">
        <v>6</v>
      </c>
      <c r="B11" s="22" t="s">
        <v>10</v>
      </c>
      <c r="C11" s="26">
        <v>24</v>
      </c>
      <c r="D11" s="26">
        <v>22</v>
      </c>
      <c r="E11" s="15">
        <f t="shared" si="0"/>
        <v>-2</v>
      </c>
      <c r="F11" s="23">
        <f t="shared" si="1"/>
        <v>-8.3333333333333329E-2</v>
      </c>
      <c r="G11" s="26">
        <v>16</v>
      </c>
      <c r="H11" s="26">
        <v>11</v>
      </c>
      <c r="I11" s="15">
        <f t="shared" si="2"/>
        <v>-5</v>
      </c>
      <c r="J11" s="23">
        <f t="shared" si="3"/>
        <v>-0.3125</v>
      </c>
      <c r="K11" s="26">
        <v>31</v>
      </c>
      <c r="L11" s="26">
        <v>16</v>
      </c>
      <c r="M11" s="15">
        <f t="shared" si="4"/>
        <v>-15</v>
      </c>
      <c r="N11" s="23">
        <f t="shared" si="5"/>
        <v>-0.4838709677419355</v>
      </c>
      <c r="O11" s="26">
        <v>27</v>
      </c>
      <c r="P11" s="26">
        <v>31</v>
      </c>
      <c r="Q11" s="15">
        <f t="shared" si="6"/>
        <v>4</v>
      </c>
      <c r="R11" s="23">
        <f t="shared" si="7"/>
        <v>0.14814814814814814</v>
      </c>
      <c r="S11" s="26">
        <v>38</v>
      </c>
      <c r="T11" s="26">
        <v>37</v>
      </c>
      <c r="U11" s="15">
        <f t="shared" si="8"/>
        <v>-1</v>
      </c>
      <c r="V11" s="23">
        <f t="shared" si="9"/>
        <v>-2.6315789473684209E-2</v>
      </c>
      <c r="W11" s="24">
        <f t="shared" si="10"/>
        <v>136</v>
      </c>
      <c r="X11" s="24">
        <f t="shared" si="13"/>
        <v>117</v>
      </c>
      <c r="Y11" s="15">
        <f t="shared" si="11"/>
        <v>-19</v>
      </c>
      <c r="Z11" s="23">
        <f t="shared" si="12"/>
        <v>-0.13970588235294118</v>
      </c>
    </row>
    <row r="12" spans="1:26" s="2" customFormat="1" ht="22.5" customHeight="1">
      <c r="A12" s="19">
        <v>7</v>
      </c>
      <c r="B12" s="22" t="s">
        <v>11</v>
      </c>
      <c r="C12" s="26">
        <v>2261</v>
      </c>
      <c r="D12" s="26">
        <v>2145</v>
      </c>
      <c r="E12" s="15">
        <f t="shared" si="0"/>
        <v>-116</v>
      </c>
      <c r="F12" s="23">
        <f t="shared" si="1"/>
        <v>-5.1304732419283502E-2</v>
      </c>
      <c r="G12" s="26">
        <v>1338</v>
      </c>
      <c r="H12" s="26">
        <v>1317</v>
      </c>
      <c r="I12" s="15">
        <f t="shared" si="2"/>
        <v>-21</v>
      </c>
      <c r="J12" s="23">
        <f t="shared" si="3"/>
        <v>-1.5695067264573991E-2</v>
      </c>
      <c r="K12" s="26">
        <v>401</v>
      </c>
      <c r="L12" s="26">
        <v>347</v>
      </c>
      <c r="M12" s="15">
        <f t="shared" si="4"/>
        <v>-54</v>
      </c>
      <c r="N12" s="23">
        <f t="shared" si="5"/>
        <v>-0.13466334164588528</v>
      </c>
      <c r="O12" s="26">
        <v>1963</v>
      </c>
      <c r="P12" s="26">
        <v>1861</v>
      </c>
      <c r="Q12" s="15">
        <f t="shared" si="6"/>
        <v>-102</v>
      </c>
      <c r="R12" s="23">
        <f t="shared" si="7"/>
        <v>-5.1961283749363221E-2</v>
      </c>
      <c r="S12" s="26">
        <v>719</v>
      </c>
      <c r="T12" s="26">
        <v>675</v>
      </c>
      <c r="U12" s="15">
        <f t="shared" si="8"/>
        <v>-44</v>
      </c>
      <c r="V12" s="23">
        <f t="shared" si="9"/>
        <v>-6.1196105702364396E-2</v>
      </c>
      <c r="W12" s="24">
        <f t="shared" si="10"/>
        <v>6682</v>
      </c>
      <c r="X12" s="24">
        <f t="shared" si="13"/>
        <v>6345</v>
      </c>
      <c r="Y12" s="15">
        <f t="shared" si="11"/>
        <v>-337</v>
      </c>
      <c r="Z12" s="23">
        <f t="shared" si="12"/>
        <v>-5.0434001795869501E-2</v>
      </c>
    </row>
    <row r="13" spans="1:26" s="2" customFormat="1" ht="22.5" customHeight="1">
      <c r="A13" s="19">
        <v>8</v>
      </c>
      <c r="B13" s="22" t="s">
        <v>16</v>
      </c>
      <c r="C13" s="26">
        <v>548</v>
      </c>
      <c r="D13" s="26">
        <v>526</v>
      </c>
      <c r="E13" s="15">
        <f t="shared" si="0"/>
        <v>-22</v>
      </c>
      <c r="F13" s="23">
        <f t="shared" si="1"/>
        <v>-4.0145985401459854E-2</v>
      </c>
      <c r="G13" s="26">
        <v>434</v>
      </c>
      <c r="H13" s="26">
        <v>409</v>
      </c>
      <c r="I13" s="15">
        <f t="shared" si="2"/>
        <v>-25</v>
      </c>
      <c r="J13" s="23">
        <f t="shared" si="3"/>
        <v>-5.7603686635944701E-2</v>
      </c>
      <c r="K13" s="26">
        <v>178</v>
      </c>
      <c r="L13" s="26">
        <v>133</v>
      </c>
      <c r="M13" s="15">
        <f t="shared" si="4"/>
        <v>-45</v>
      </c>
      <c r="N13" s="23">
        <f t="shared" si="5"/>
        <v>-0.25280898876404495</v>
      </c>
      <c r="O13" s="26">
        <v>564</v>
      </c>
      <c r="P13" s="26">
        <v>531</v>
      </c>
      <c r="Q13" s="15">
        <f t="shared" si="6"/>
        <v>-33</v>
      </c>
      <c r="R13" s="23">
        <f t="shared" si="7"/>
        <v>-5.8510638297872342E-2</v>
      </c>
      <c r="S13" s="26">
        <v>268</v>
      </c>
      <c r="T13" s="26">
        <v>225</v>
      </c>
      <c r="U13" s="15">
        <f t="shared" si="8"/>
        <v>-43</v>
      </c>
      <c r="V13" s="23">
        <f t="shared" si="9"/>
        <v>-0.16044776119402984</v>
      </c>
      <c r="W13" s="24">
        <f t="shared" si="10"/>
        <v>1992</v>
      </c>
      <c r="X13" s="24">
        <f t="shared" si="13"/>
        <v>1824</v>
      </c>
      <c r="Y13" s="15">
        <f t="shared" si="11"/>
        <v>-168</v>
      </c>
      <c r="Z13" s="23">
        <f t="shared" si="12"/>
        <v>-8.4337349397590355E-2</v>
      </c>
    </row>
    <row r="14" spans="1:26" s="2" customFormat="1" ht="22.5" customHeight="1">
      <c r="A14" s="19">
        <v>9</v>
      </c>
      <c r="B14" s="22" t="s">
        <v>12</v>
      </c>
      <c r="C14" s="26">
        <v>2955</v>
      </c>
      <c r="D14" s="26">
        <v>2782</v>
      </c>
      <c r="E14" s="15">
        <f t="shared" si="0"/>
        <v>-173</v>
      </c>
      <c r="F14" s="23">
        <f t="shared" si="1"/>
        <v>-5.8544839255499151E-2</v>
      </c>
      <c r="G14" s="26">
        <v>2181</v>
      </c>
      <c r="H14" s="26">
        <v>1848</v>
      </c>
      <c r="I14" s="15">
        <f t="shared" si="2"/>
        <v>-333</v>
      </c>
      <c r="J14" s="23">
        <f t="shared" si="3"/>
        <v>-0.15268225584594222</v>
      </c>
      <c r="K14" s="26">
        <v>1603</v>
      </c>
      <c r="L14" s="26">
        <v>884</v>
      </c>
      <c r="M14" s="15">
        <f t="shared" si="4"/>
        <v>-719</v>
      </c>
      <c r="N14" s="23">
        <f t="shared" si="5"/>
        <v>-0.44853399875233935</v>
      </c>
      <c r="O14" s="26">
        <v>2858</v>
      </c>
      <c r="P14" s="26">
        <v>2652</v>
      </c>
      <c r="Q14" s="15">
        <f t="shared" si="6"/>
        <v>-206</v>
      </c>
      <c r="R14" s="23">
        <f t="shared" si="7"/>
        <v>-7.2078376487053883E-2</v>
      </c>
      <c r="S14" s="26">
        <v>1562</v>
      </c>
      <c r="T14" s="26">
        <v>1298</v>
      </c>
      <c r="U14" s="15">
        <f t="shared" si="8"/>
        <v>-264</v>
      </c>
      <c r="V14" s="23">
        <f t="shared" si="9"/>
        <v>-0.16901408450704225</v>
      </c>
      <c r="W14" s="24">
        <f t="shared" si="10"/>
        <v>11159</v>
      </c>
      <c r="X14" s="24">
        <f t="shared" si="13"/>
        <v>9464</v>
      </c>
      <c r="Y14" s="15">
        <f t="shared" si="11"/>
        <v>-1695</v>
      </c>
      <c r="Z14" s="23">
        <f t="shared" si="12"/>
        <v>-0.15189533112286047</v>
      </c>
    </row>
    <row r="15" spans="1:26" s="2" customFormat="1" ht="22.5" customHeight="1">
      <c r="A15" s="19">
        <v>0</v>
      </c>
      <c r="B15" s="25" t="s">
        <v>13</v>
      </c>
      <c r="C15" s="26">
        <v>15</v>
      </c>
      <c r="D15" s="26">
        <v>15</v>
      </c>
      <c r="E15" s="15">
        <f t="shared" si="0"/>
        <v>0</v>
      </c>
      <c r="F15" s="23">
        <f t="shared" si="1"/>
        <v>0</v>
      </c>
      <c r="G15" s="26">
        <v>4</v>
      </c>
      <c r="H15" s="26">
        <v>4</v>
      </c>
      <c r="I15" s="15">
        <f t="shared" si="2"/>
        <v>0</v>
      </c>
      <c r="J15" s="23">
        <f t="shared" si="3"/>
        <v>0</v>
      </c>
      <c r="K15" s="26"/>
      <c r="L15" s="26"/>
      <c r="M15" s="15">
        <f t="shared" si="4"/>
        <v>0</v>
      </c>
      <c r="N15" s="23" t="e">
        <f t="shared" si="5"/>
        <v>#DIV/0!</v>
      </c>
      <c r="O15" s="26">
        <v>1</v>
      </c>
      <c r="P15" s="26">
        <v>1</v>
      </c>
      <c r="Q15" s="15">
        <f t="shared" si="6"/>
        <v>0</v>
      </c>
      <c r="R15" s="23">
        <f t="shared" si="7"/>
        <v>0</v>
      </c>
      <c r="S15" s="26">
        <v>1</v>
      </c>
      <c r="T15" s="26">
        <v>2</v>
      </c>
      <c r="U15" s="15">
        <f t="shared" si="8"/>
        <v>1</v>
      </c>
      <c r="V15" s="23">
        <f t="shared" si="9"/>
        <v>1</v>
      </c>
      <c r="W15" s="24">
        <f t="shared" si="10"/>
        <v>21</v>
      </c>
      <c r="X15" s="24">
        <f t="shared" si="13"/>
        <v>22</v>
      </c>
      <c r="Y15" s="15">
        <f t="shared" si="11"/>
        <v>1</v>
      </c>
      <c r="Z15" s="23">
        <f t="shared" si="12"/>
        <v>4.7619047619047616E-2</v>
      </c>
    </row>
    <row r="16" spans="1:26" s="2" customFormat="1" ht="22.5" customHeight="1">
      <c r="A16" s="19" t="s">
        <v>18</v>
      </c>
      <c r="B16" s="25" t="s">
        <v>14</v>
      </c>
      <c r="C16" s="26">
        <v>1643</v>
      </c>
      <c r="D16" s="26">
        <v>1522</v>
      </c>
      <c r="E16" s="15">
        <f t="shared" si="0"/>
        <v>-121</v>
      </c>
      <c r="F16" s="23">
        <f t="shared" si="1"/>
        <v>-7.3645769933049304E-2</v>
      </c>
      <c r="G16" s="26">
        <v>1384</v>
      </c>
      <c r="H16" s="26">
        <v>1245</v>
      </c>
      <c r="I16" s="15">
        <f t="shared" si="2"/>
        <v>-139</v>
      </c>
      <c r="J16" s="23">
        <f t="shared" si="3"/>
        <v>-0.10043352601156069</v>
      </c>
      <c r="K16" s="26">
        <v>212</v>
      </c>
      <c r="L16" s="26">
        <v>191</v>
      </c>
      <c r="M16" s="15">
        <f t="shared" si="4"/>
        <v>-21</v>
      </c>
      <c r="N16" s="23">
        <f t="shared" si="5"/>
        <v>-9.9056603773584911E-2</v>
      </c>
      <c r="O16" s="26">
        <v>1592</v>
      </c>
      <c r="P16" s="26">
        <v>1435</v>
      </c>
      <c r="Q16" s="15">
        <f t="shared" si="6"/>
        <v>-157</v>
      </c>
      <c r="R16" s="23">
        <f t="shared" si="7"/>
        <v>-9.8618090452261303E-2</v>
      </c>
      <c r="S16" s="26">
        <v>602</v>
      </c>
      <c r="T16" s="26">
        <v>541</v>
      </c>
      <c r="U16" s="15">
        <f t="shared" si="8"/>
        <v>-61</v>
      </c>
      <c r="V16" s="23">
        <f t="shared" si="9"/>
        <v>-0.10132890365448505</v>
      </c>
      <c r="W16" s="24">
        <f t="shared" si="10"/>
        <v>5433</v>
      </c>
      <c r="X16" s="24">
        <f t="shared" si="13"/>
        <v>4934</v>
      </c>
      <c r="Y16" s="15">
        <f t="shared" si="11"/>
        <v>-499</v>
      </c>
      <c r="Z16" s="23">
        <f t="shared" si="12"/>
        <v>-9.1846125529173567E-2</v>
      </c>
    </row>
    <row r="17" spans="1:26" ht="22.5" customHeight="1">
      <c r="A17" s="17"/>
      <c r="B17" s="25" t="s">
        <v>0</v>
      </c>
      <c r="C17" s="4">
        <f>SUM(C6:C16)</f>
        <v>16835</v>
      </c>
      <c r="D17" s="4">
        <f>SUM(D6:D16)</f>
        <v>16024</v>
      </c>
      <c r="E17" s="15">
        <f t="shared" si="0"/>
        <v>-811</v>
      </c>
      <c r="F17" s="23">
        <f t="shared" si="1"/>
        <v>-4.8173448173448173E-2</v>
      </c>
      <c r="G17" s="4">
        <f>SUM(G6:G16)</f>
        <v>10114</v>
      </c>
      <c r="H17" s="4">
        <f>SUM(H6:H16)</f>
        <v>9005</v>
      </c>
      <c r="I17" s="15">
        <f t="shared" si="2"/>
        <v>-1109</v>
      </c>
      <c r="J17" s="23">
        <f t="shared" si="3"/>
        <v>-0.10964999011271505</v>
      </c>
      <c r="K17" s="4">
        <f>SUM(K6:K16)</f>
        <v>5544</v>
      </c>
      <c r="L17" s="4">
        <f>SUM(L6:L16)</f>
        <v>3283</v>
      </c>
      <c r="M17" s="15">
        <f t="shared" si="4"/>
        <v>-2261</v>
      </c>
      <c r="N17" s="23">
        <f t="shared" si="5"/>
        <v>-0.40782828282828282</v>
      </c>
      <c r="O17" s="4">
        <f>SUM(O6:O16)</f>
        <v>13769</v>
      </c>
      <c r="P17" s="4">
        <f>SUM(P6:P16)</f>
        <v>12865</v>
      </c>
      <c r="Q17" s="15">
        <f t="shared" si="6"/>
        <v>-904</v>
      </c>
      <c r="R17" s="23">
        <f t="shared" si="7"/>
        <v>-6.5654731643547098E-2</v>
      </c>
      <c r="S17" s="4">
        <f>SUM(S6:S16)</f>
        <v>6510</v>
      </c>
      <c r="T17" s="4">
        <f>SUM(T6:T16)</f>
        <v>5581</v>
      </c>
      <c r="U17" s="15">
        <f t="shared" si="8"/>
        <v>-929</v>
      </c>
      <c r="V17" s="23">
        <f t="shared" si="9"/>
        <v>-0.14270353302611366</v>
      </c>
      <c r="W17" s="4">
        <f>SUM(W6:W16)</f>
        <v>52772</v>
      </c>
      <c r="X17" s="4">
        <f>SUM(X6:X16)</f>
        <v>46758</v>
      </c>
      <c r="Y17" s="15">
        <f t="shared" si="11"/>
        <v>-6014</v>
      </c>
      <c r="Z17" s="23">
        <f t="shared" si="12"/>
        <v>-0.11396194951868414</v>
      </c>
    </row>
    <row r="18" spans="1:26">
      <c r="A18" s="5"/>
      <c r="B18" s="14" t="s">
        <v>21</v>
      </c>
      <c r="C18" s="5"/>
      <c r="D18" s="5"/>
      <c r="E18" s="6"/>
      <c r="F18" s="6"/>
      <c r="G18" s="5"/>
      <c r="H18" s="5"/>
      <c r="I18" s="6"/>
      <c r="J18" s="6"/>
      <c r="K18" s="6"/>
      <c r="L18" s="6"/>
      <c r="M18" s="6"/>
      <c r="N18" s="6"/>
      <c r="O18" s="5"/>
      <c r="P18" s="5"/>
      <c r="Q18" s="6"/>
      <c r="R18" s="6"/>
      <c r="S18" s="5"/>
      <c r="T18" s="5"/>
      <c r="U18" s="5"/>
      <c r="V18" s="5"/>
      <c r="W18" s="5"/>
      <c r="X18" s="5"/>
      <c r="Y18" s="5"/>
      <c r="Z18" s="5"/>
    </row>
    <row r="20" spans="1:26">
      <c r="H20" s="5"/>
      <c r="P20" s="1"/>
    </row>
    <row r="21" spans="1:26">
      <c r="A21" s="5"/>
      <c r="B21" s="5"/>
      <c r="E21"/>
      <c r="F21"/>
      <c r="I21"/>
      <c r="J21"/>
      <c r="K21"/>
      <c r="L21"/>
      <c r="M21"/>
      <c r="N21"/>
      <c r="Q21"/>
      <c r="R21"/>
    </row>
    <row r="22" spans="1:26">
      <c r="A22" s="5"/>
      <c r="B22" s="5"/>
      <c r="C22" s="1"/>
      <c r="E22"/>
      <c r="F22"/>
      <c r="I22"/>
      <c r="J22"/>
      <c r="K22"/>
      <c r="L22"/>
      <c r="M22"/>
      <c r="N22"/>
      <c r="Q22"/>
      <c r="R22"/>
      <c r="U22" s="9"/>
    </row>
    <row r="23" spans="1:26">
      <c r="A23" s="10"/>
      <c r="B23" s="5"/>
      <c r="C23" s="1"/>
      <c r="D23" s="1"/>
      <c r="G23" s="1"/>
      <c r="H23" s="1"/>
      <c r="I23" s="5"/>
      <c r="J23" s="7"/>
      <c r="M23"/>
      <c r="N23"/>
      <c r="Q23"/>
      <c r="R23"/>
    </row>
    <row r="24" spans="1:26">
      <c r="B24" s="5"/>
      <c r="C24" s="1"/>
      <c r="E24"/>
      <c r="F24"/>
      <c r="I24"/>
      <c r="J24"/>
      <c r="K24"/>
      <c r="L24"/>
      <c r="M24"/>
      <c r="N24"/>
      <c r="Q24"/>
      <c r="R24"/>
    </row>
    <row r="25" spans="1:26">
      <c r="B25" s="1"/>
      <c r="C25" s="1"/>
      <c r="D25" s="5"/>
      <c r="E25" s="7"/>
      <c r="G25" s="1"/>
      <c r="I25"/>
      <c r="J25"/>
      <c r="K25"/>
      <c r="L25"/>
      <c r="M25"/>
      <c r="N25"/>
      <c r="Q25"/>
      <c r="R25"/>
    </row>
    <row r="26" spans="1:26">
      <c r="B26" s="1"/>
      <c r="C26" s="1"/>
      <c r="D26" s="5"/>
      <c r="E26" s="7"/>
      <c r="G26" s="1"/>
      <c r="I26"/>
      <c r="J26"/>
      <c r="K26"/>
      <c r="L26"/>
      <c r="M26"/>
      <c r="N26"/>
      <c r="Q26"/>
      <c r="R26"/>
    </row>
    <row r="27" spans="1:26">
      <c r="E27"/>
      <c r="F27"/>
      <c r="I27"/>
      <c r="J27"/>
      <c r="K27"/>
      <c r="L27"/>
      <c r="M27"/>
      <c r="N27"/>
      <c r="O27" s="11"/>
      <c r="Q27"/>
      <c r="R27"/>
    </row>
    <row r="28" spans="1:26">
      <c r="E28"/>
      <c r="F28"/>
      <c r="I28"/>
      <c r="J28"/>
      <c r="K28"/>
      <c r="L28"/>
      <c r="M28"/>
      <c r="N28"/>
      <c r="Q28"/>
      <c r="R28"/>
    </row>
    <row r="29" spans="1:26">
      <c r="E29"/>
      <c r="F29"/>
      <c r="I29"/>
      <c r="J29"/>
      <c r="K29"/>
      <c r="L29"/>
      <c r="M29"/>
      <c r="N29"/>
      <c r="Q29"/>
      <c r="R29"/>
    </row>
    <row r="30" spans="1:26">
      <c r="E30"/>
      <c r="F30"/>
      <c r="I30"/>
      <c r="J30"/>
      <c r="K30"/>
      <c r="L30"/>
      <c r="M30"/>
      <c r="N30"/>
      <c r="Q30"/>
      <c r="R30"/>
    </row>
    <row r="31" spans="1:26">
      <c r="E31"/>
      <c r="F31"/>
      <c r="I31"/>
      <c r="J31"/>
      <c r="K31"/>
      <c r="L31"/>
      <c r="M31"/>
      <c r="N31"/>
      <c r="Q31"/>
      <c r="R31"/>
    </row>
    <row r="32" spans="1:26">
      <c r="E32"/>
      <c r="F32"/>
      <c r="I32"/>
      <c r="J32"/>
      <c r="K32"/>
      <c r="L32"/>
      <c r="M32"/>
      <c r="N32"/>
      <c r="Q32"/>
      <c r="R32"/>
    </row>
    <row r="33" spans="2:18">
      <c r="E33"/>
      <c r="F33"/>
      <c r="I33"/>
      <c r="J33"/>
      <c r="K33"/>
      <c r="L33"/>
      <c r="M33"/>
      <c r="N33"/>
      <c r="Q33"/>
      <c r="R33"/>
    </row>
    <row r="34" spans="2:18">
      <c r="E34"/>
      <c r="F34"/>
      <c r="I34"/>
      <c r="J34"/>
      <c r="K34"/>
      <c r="L34"/>
      <c r="M34"/>
      <c r="N34"/>
      <c r="Q34"/>
      <c r="R34"/>
    </row>
    <row r="35" spans="2:18">
      <c r="E35"/>
      <c r="F35"/>
      <c r="I35"/>
      <c r="J35"/>
      <c r="K35"/>
      <c r="L35"/>
      <c r="M35"/>
      <c r="N35"/>
      <c r="Q35"/>
      <c r="R35"/>
    </row>
    <row r="36" spans="2:18">
      <c r="C36" s="7"/>
      <c r="D36" s="1"/>
      <c r="F36"/>
      <c r="I36"/>
      <c r="J36"/>
      <c r="K36"/>
      <c r="L36"/>
      <c r="M36"/>
      <c r="N36"/>
      <c r="Q36"/>
      <c r="R36"/>
    </row>
    <row r="37" spans="2:18">
      <c r="B37" s="1"/>
      <c r="C37" s="1"/>
      <c r="D37" s="1"/>
      <c r="G37" s="5"/>
      <c r="H37" s="7"/>
      <c r="K37"/>
      <c r="L37"/>
      <c r="M37"/>
      <c r="N37"/>
      <c r="Q37"/>
      <c r="R37"/>
    </row>
    <row r="38" spans="2:18">
      <c r="B38" s="1"/>
      <c r="C38" s="1"/>
      <c r="D38" s="1"/>
      <c r="H38" s="7"/>
      <c r="I38"/>
      <c r="K38"/>
      <c r="L38"/>
      <c r="M38"/>
      <c r="N38"/>
      <c r="Q38"/>
      <c r="R38"/>
    </row>
  </sheetData>
  <mergeCells count="12">
    <mergeCell ref="W3:Z3"/>
    <mergeCell ref="E4:F4"/>
    <mergeCell ref="I4:J4"/>
    <mergeCell ref="M4:N4"/>
    <mergeCell ref="Q4:R4"/>
    <mergeCell ref="U4:V4"/>
    <mergeCell ref="Y4:Z4"/>
    <mergeCell ref="C3:F3"/>
    <mergeCell ref="G3:J3"/>
    <mergeCell ref="K3:N3"/>
    <mergeCell ref="O3:R3"/>
    <mergeCell ref="S3:V3"/>
  </mergeCells>
  <pageMargins left="0.74803149606299213" right="0.74803149606299213" top="0.98425196850393704" bottom="0.98425196850393704" header="0.51181102362204722" footer="0.51181102362204722"/>
  <pageSetup paperSize="9"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13</vt:lpstr>
      <vt:lpstr>'Πίνακας 13'!Print_Area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2014-04-08T07:17:52Z</cp:lastPrinted>
  <dcterms:created xsi:type="dcterms:W3CDTF">2003-11-04T06:27:00Z</dcterms:created>
  <dcterms:modified xsi:type="dcterms:W3CDTF">2014-05-06T11:16:29Z</dcterms:modified>
</cp:coreProperties>
</file>